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U:\APPALTI UTILI\2024\CONCESSIONE PISCINA PIOLTELLO\atti riformulati del 27.09\"/>
    </mc:Choice>
  </mc:AlternateContent>
  <xr:revisionPtr revIDLastSave="0" documentId="13_ncr:1_{6B264448-FD92-41E8-AAB4-1256452AC3A6}" xr6:coauthVersionLast="36" xr6:coauthVersionMax="47" xr10:uidLastSave="{00000000-0000-0000-0000-000000000000}"/>
  <bookViews>
    <workbookView xWindow="0" yWindow="0" windowWidth="23040" windowHeight="8940" tabRatio="635" activeTab="1" xr2:uid="{00000000-000D-0000-FFFF-FFFF00000000}"/>
  </bookViews>
  <sheets>
    <sheet name="ISTRUZIONI" sheetId="15" r:id="rId1"/>
    <sheet name="GARANZIE CONTRATTO" sheetId="16" r:id="rId2"/>
  </sheets>
  <calcPr calcId="191029" calcOnSave="0"/>
</workbook>
</file>

<file path=xl/calcChain.xml><?xml version="1.0" encoding="utf-8"?>
<calcChain xmlns="http://schemas.openxmlformats.org/spreadsheetml/2006/main">
  <c r="D24" i="16" l="1"/>
  <c r="E24" i="16" s="1"/>
  <c r="D23" i="16"/>
  <c r="E23" i="16" s="1"/>
  <c r="E22" i="16"/>
  <c r="E10" i="16"/>
  <c r="E6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<sst xmlns="http://schemas.openxmlformats.org/spreadsheetml/2006/main" count="37" uniqueCount="35">
  <si>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</si>
  <si>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</si>
  <si>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</si>
  <si>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</si>
  <si>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</si>
  <si>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</si>
  <si>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</si>
  <si>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</si>
  <si>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</si>
  <si>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</si>
  <si>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</si>
  <si>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</si>
  <si>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</si>
  <si>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</si>
  <si>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</si>
  <si>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</si>
  <si>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</si>
  <si>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</si>
  <si>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</si>
  <si>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</si>
  <si>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</si>
  <si>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</si>
  <si>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</si>
  <si>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</si>
  <si>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</si>
  <si>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ELIMINARE la riga se questa riduzione non è prevista in documentazione di gara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</si>
  <si>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</si>
  <si>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</si>
  <si>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</si>
  <si>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</si>
  <si>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Importo finale garanzia definitiva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</si>
  <si>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dal disciplinare di gara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</si>
  <si>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disciplinare di gara  (NB: il valore è indicato preventivamente a solo titolo di esempio)</t>
    </r>
  </si>
  <si>
    <t>Importo base della garanzia provvisoria
(NB: il valore è indicato preventivamente a solo titolo di esempio)</t>
  </si>
  <si>
    <t>Almeno una certificazione tra le certificazioni previste nel disciplinare di gara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</si>
</sst>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165" fontId="0" fillId="0" borderId="0" xfId="0" applyNumberFormat="1"/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9" fontId="19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workbookViewId="0">
      <selection activeCell="F6" sqref="F6"/>
    </sheetView>
  </sheetViews>
  <sheetFormatPr defaultRowHeight="14.4" x14ac:dyDescent="0.3"/>
  <cols>
    <col min="3" max="3" width="20.33203125" customWidth="1"/>
    <col min="4" max="4" width="86" customWidth="1"/>
  </cols>
  <sheetData>
    <row r="1" spans="1:4" x14ac:dyDescent="0.3">
      <c r="A1" t="s">
        <v>15</v>
      </c>
    </row>
    <row r="4" spans="1:4" s="24" customFormat="1" ht="31.5" customHeight="1" x14ac:dyDescent="0.3">
      <c r="C4" s="28" t="s">
        <v>16</v>
      </c>
      <c r="D4" s="28"/>
    </row>
    <row r="5" spans="1:4" s="24" customFormat="1" ht="31.5" customHeight="1" x14ac:dyDescent="0.3">
      <c r="C5" s="28" t="s">
        <v>17</v>
      </c>
      <c r="D5" s="28"/>
    </row>
    <row r="6" spans="1:4" s="24" customFormat="1" ht="31.5" customHeight="1" x14ac:dyDescent="0.3">
      <c r="C6" s="28" t="s">
        <v>18</v>
      </c>
      <c r="D6" s="28"/>
    </row>
    <row r="7" spans="1:4" x14ac:dyDescent="0.3">
      <c r="C7" s="29"/>
      <c r="D7" s="29"/>
    </row>
    <row r="8" spans="1:4" x14ac:dyDescent="0.3">
      <c r="C8" s="28" t="s">
        <v>19</v>
      </c>
      <c r="D8" s="28"/>
    </row>
    <row r="9" spans="1:4" ht="34.5" customHeight="1" x14ac:dyDescent="0.3">
      <c r="C9" s="21" t="s">
        <v>20</v>
      </c>
      <c r="D9" s="20" t="s">
        <v>27</v>
      </c>
    </row>
    <row r="10" spans="1:4" ht="34.5" customHeight="1" x14ac:dyDescent="0.3">
      <c r="C10" s="22" t="s">
        <v>21</v>
      </c>
      <c r="D10" s="20" t="s">
        <v>22</v>
      </c>
    </row>
    <row r="11" spans="1:4" ht="34.5" customHeight="1" x14ac:dyDescent="0.3">
      <c r="C11" s="23" t="s">
        <v>23</v>
      </c>
      <c r="D11" s="20" t="s">
        <v>24</v>
      </c>
    </row>
    <row r="12" spans="1:4" x14ac:dyDescent="0.3">
      <c r="C12" s="20"/>
      <c r="D12" s="20"/>
    </row>
    <row r="13" spans="1:4" x14ac:dyDescent="0.3">
      <c r="C13" s="19"/>
    </row>
    <row r="14" spans="1:4" x14ac:dyDescent="0.3">
      <c r="C14" s="19"/>
    </row>
    <row r="15" spans="1:4" x14ac:dyDescent="0.3">
      <c r="C15" s="19"/>
    </row>
    <row r="16" spans="1:4" x14ac:dyDescent="0.3">
      <c r="C16" s="19"/>
    </row>
    <row r="17" spans="3:3" x14ac:dyDescent="0.3">
      <c r="C17" s="19"/>
    </row>
    <row r="18" spans="3:3" x14ac:dyDescent="0.3">
      <c r="C18" s="19"/>
    </row>
    <row r="19" spans="3:3" x14ac:dyDescent="0.3">
      <c r="C19" s="19"/>
    </row>
    <row r="20" spans="3:3" x14ac:dyDescent="0.3">
      <c r="C20" s="19"/>
    </row>
    <row r="21" spans="3:3" x14ac:dyDescent="0.3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26"/>
  <sheetViews>
    <sheetView tabSelected="1" topLeftCell="A3" zoomScaleNormal="100" zoomScaleSheetLayoutView="97" workbookViewId="0">
      <selection activeCell="B10" sqref="B10"/>
    </sheetView>
  </sheetViews>
  <sheetFormatPr defaultRowHeight="14.4" x14ac:dyDescent="0.3"/>
  <cols>
    <col min="1" max="1" width="5.33203125" customWidth="1"/>
    <col min="2" max="2" width="42.6640625" customWidth="1"/>
    <col min="3" max="3" width="13.5546875" customWidth="1"/>
    <col min="5" max="5" width="14.33203125" customWidth="1"/>
  </cols>
  <sheetData>
    <row r="2" spans="1:13" x14ac:dyDescent="0.3">
      <c r="B2" s="1"/>
      <c r="C2" s="1"/>
      <c r="D2" s="1"/>
      <c r="E2" s="1"/>
      <c r="F2" s="1"/>
    </row>
    <row r="3" spans="1:13" ht="28.5" customHeight="1" x14ac:dyDescent="0.3">
      <c r="B3" s="40" t="s">
        <v>11</v>
      </c>
      <c r="C3" s="40"/>
      <c r="D3" s="40"/>
      <c r="E3" s="40"/>
      <c r="F3" s="1"/>
    </row>
    <row r="4" spans="1:13" ht="28.5" customHeight="1" x14ac:dyDescent="0.3">
      <c r="B4" s="51" t="s">
        <v>12</v>
      </c>
      <c r="C4" s="52"/>
      <c r="D4" s="52"/>
      <c r="E4" s="53"/>
      <c r="F4" s="1"/>
    </row>
    <row r="5" spans="1:13" ht="27.6" x14ac:dyDescent="0.3">
      <c r="B5" s="12" t="s">
        <v>2</v>
      </c>
      <c r="C5" s="12" t="s">
        <v>1</v>
      </c>
      <c r="D5" s="12" t="s">
        <v>0</v>
      </c>
      <c r="E5" s="12" t="s">
        <v>3</v>
      </c>
      <c r="F5" s="1"/>
    </row>
    <row r="6" spans="1:13" x14ac:dyDescent="0.3">
      <c r="A6" s="54"/>
      <c r="B6" s="8" t="s">
        <v>5</v>
      </c>
      <c r="C6" s="3">
        <v>0.3</v>
      </c>
      <c r="D6" s="6" t="s">
        <v>26</v>
      </c>
      <c r="E6" s="55">
        <f>IF(D7="s",C7,IF(D6="s",C6,0))</f>
        <v>0</v>
      </c>
      <c r="F6" s="1"/>
    </row>
    <row r="7" spans="1:13" ht="24" customHeight="1" x14ac:dyDescent="0.3">
      <c r="A7" s="54"/>
      <c r="B7" s="8" t="s">
        <v>6</v>
      </c>
      <c r="C7" s="3">
        <v>0.5</v>
      </c>
      <c r="D7" s="6" t="s">
        <v>26</v>
      </c>
      <c r="E7" s="56"/>
      <c r="F7" s="1"/>
    </row>
    <row r="8" spans="1:13" ht="10.5" hidden="1" customHeight="1" x14ac:dyDescent="0.3">
      <c r="B8" s="8"/>
      <c r="C8" s="3"/>
      <c r="E8" s="9"/>
      <c r="F8" s="4" t="s">
        <v>25</v>
      </c>
      <c r="G8" s="10"/>
    </row>
    <row r="9" spans="1:13" x14ac:dyDescent="0.3">
      <c r="B9" s="13" t="s">
        <v>7</v>
      </c>
      <c r="C9" s="14"/>
      <c r="D9" s="15"/>
      <c r="E9" s="16"/>
      <c r="F9" s="57"/>
      <c r="G9" s="58"/>
      <c r="H9" s="58"/>
      <c r="I9" s="58"/>
      <c r="J9" s="58"/>
      <c r="K9" s="58"/>
      <c r="L9" s="58"/>
      <c r="M9" s="58"/>
    </row>
    <row r="10" spans="1:13" ht="59.25" customHeight="1" x14ac:dyDescent="0.3">
      <c r="A10" s="11"/>
      <c r="B10" s="26" t="s">
        <v>34</v>
      </c>
      <c r="C10" s="27">
        <v>0.2</v>
      </c>
      <c r="D10" s="6" t="s">
        <v>26</v>
      </c>
      <c r="E10" s="9">
        <f>IF(D10="s",C10,0)</f>
        <v>0</v>
      </c>
      <c r="F10" s="57"/>
      <c r="G10" s="58"/>
      <c r="H10" s="58"/>
      <c r="I10" s="58"/>
      <c r="J10" s="58"/>
      <c r="K10" s="58"/>
      <c r="L10" s="58"/>
      <c r="M10" s="58"/>
    </row>
    <row r="11" spans="1:13" ht="43.5" customHeight="1" x14ac:dyDescent="0.3">
      <c r="B11" s="37" t="s">
        <v>4</v>
      </c>
      <c r="C11" s="38"/>
      <c r="D11" s="39">
        <f>IFERROR(1-(1-E6)*(1-E8)*(1-E10),1-(1-E6)*(1-E10))</f>
        <v>0</v>
      </c>
      <c r="E11" s="39"/>
      <c r="F11" s="5"/>
    </row>
    <row r="12" spans="1:13" x14ac:dyDescent="0.3">
      <c r="B12" s="1"/>
      <c r="C12" s="1"/>
      <c r="D12" s="1"/>
      <c r="E12" s="1"/>
      <c r="F12" s="1"/>
    </row>
    <row r="14" spans="1:13" ht="27" customHeight="1" x14ac:dyDescent="0.3">
      <c r="B14" s="40" t="s">
        <v>8</v>
      </c>
      <c r="C14" s="40"/>
      <c r="D14" s="40"/>
      <c r="E14" s="40"/>
    </row>
    <row r="15" spans="1:13" ht="60.75" customHeight="1" x14ac:dyDescent="0.3">
      <c r="B15" s="47" t="s">
        <v>33</v>
      </c>
      <c r="C15" s="48"/>
      <c r="D15" s="45">
        <v>100000</v>
      </c>
      <c r="E15" s="46"/>
      <c r="F15" s="35"/>
      <c r="G15" s="36"/>
      <c r="H15" s="36"/>
      <c r="I15" s="36"/>
      <c r="J15" s="36"/>
      <c r="K15" s="36"/>
      <c r="L15" s="36"/>
      <c r="M15" s="36"/>
    </row>
    <row r="16" spans="1:13" x14ac:dyDescent="0.3">
      <c r="B16" s="49" t="s">
        <v>9</v>
      </c>
      <c r="C16" s="50"/>
      <c r="D16" s="33">
        <f>ROUND((1-$D$11)*$D15,0)</f>
        <v>100000</v>
      </c>
      <c r="E16" s="33"/>
    </row>
    <row r="19" spans="2:6" ht="31.5" customHeight="1" x14ac:dyDescent="0.3">
      <c r="B19" s="40" t="s">
        <v>28</v>
      </c>
      <c r="C19" s="41"/>
      <c r="D19" s="41"/>
      <c r="E19" s="42"/>
      <c r="F19" s="17"/>
    </row>
    <row r="20" spans="2:6" ht="61.5" customHeight="1" x14ac:dyDescent="0.3">
      <c r="B20" s="43" t="s">
        <v>32</v>
      </c>
      <c r="C20" s="44"/>
      <c r="D20" s="45">
        <v>1000000</v>
      </c>
      <c r="E20" s="46"/>
      <c r="F20" s="4"/>
    </row>
    <row r="21" spans="2:6" ht="44.25" customHeight="1" x14ac:dyDescent="0.3">
      <c r="B21" s="34" t="s">
        <v>31</v>
      </c>
      <c r="C21" s="34"/>
      <c r="D21" s="7">
        <v>0.24</v>
      </c>
      <c r="E21" s="18"/>
      <c r="F21" s="4"/>
    </row>
    <row r="22" spans="2:6" ht="29.25" customHeight="1" x14ac:dyDescent="0.3">
      <c r="B22" s="34" t="s">
        <v>10</v>
      </c>
      <c r="C22" s="34"/>
      <c r="D22" s="25">
        <v>0.1</v>
      </c>
      <c r="E22" s="2">
        <f>D22*D$20</f>
        <v>100000</v>
      </c>
      <c r="F22" s="4"/>
    </row>
    <row r="23" spans="2:6" ht="29.25" customHeight="1" x14ac:dyDescent="0.3">
      <c r="B23" s="34" t="s">
        <v>13</v>
      </c>
      <c r="C23" s="34"/>
      <c r="D23" s="9">
        <f>IF(D21&gt;10%,MIN(D21-10%,10%),0%)</f>
        <v>0.1</v>
      </c>
      <c r="E23" s="2">
        <f>D23*D$20</f>
        <v>100000</v>
      </c>
    </row>
    <row r="24" spans="2:6" ht="29.25" customHeight="1" x14ac:dyDescent="0.3">
      <c r="B24" s="34" t="s">
        <v>14</v>
      </c>
      <c r="C24" s="34"/>
      <c r="D24" s="9">
        <f>IF(D21&gt;20%,2*(D21-20%),0%)</f>
        <v>7.999999999999996E-2</v>
      </c>
      <c r="E24" s="2">
        <f>D24*D$20</f>
        <v>79999.999999999956</v>
      </c>
    </row>
    <row r="25" spans="2:6" ht="29.25" customHeight="1" x14ac:dyDescent="0.3">
      <c r="B25" s="30" t="s">
        <v>29</v>
      </c>
      <c r="C25" s="30"/>
      <c r="D25" s="31">
        <f>SUM(E22:E24)</f>
        <v>279999.99999999994</v>
      </c>
      <c r="E25" s="31"/>
    </row>
    <row r="26" spans="2:6" ht="30" customHeight="1" x14ac:dyDescent="0.3">
      <c r="B26" s="32" t="s">
        <v>30</v>
      </c>
      <c r="C26" s="32"/>
      <c r="D26" s="33">
        <f>ROUND((1-$D$11)*$D25,0)</f>
        <v>280000</v>
      </c>
      <c r="E26" s="33"/>
    </row>
  </sheetData>
  <mergeCells count="24">
    <mergeCell ref="B3:E3"/>
    <mergeCell ref="B4:E4"/>
    <mergeCell ref="A6:A7"/>
    <mergeCell ref="E6:E7"/>
    <mergeCell ref="F9:M10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25:C25"/>
    <mergeCell ref="D25:E25"/>
    <mergeCell ref="B26:C26"/>
    <mergeCell ref="D26:E26"/>
    <mergeCell ref="B21:C21"/>
    <mergeCell ref="B22:C22"/>
    <mergeCell ref="B23:C23"/>
  </mergeCells>
  <dataValidations count="1">
    <dataValidation type="list" allowBlank="1" showInputMessage="1" showErrorMessage="1" sqref="D6:D7 D9:D10" xr:uid="{00000000-0002-0000-0100-000000000000}">
      <formula1>"s,n"</formula1>
    </dataValidation>
  </dataValidations>
  <pageMargins left="0.7" right="0.7" top="0.75" bottom="0.75" header="0.3" footer="0.3"/>
  <pageSetup paperSize="9" orientation="portrait" r:id="rId1"/>
  <ignoredErrors>
    <ignoredError sqref="E6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BA6E5E391934A4CB9BA9A8C3EDCFF51" ma:contentTypeVersion="4" ma:contentTypeDescription="Creare un nuovo documento." ma:contentTypeScope="" ma:versionID="0e8f2c5c15ecad527717be56356a8771">
  <xsd:schema xmlns:xsd="http://www.w3.org/2001/XMLSchema" xmlns:xs="http://www.w3.org/2001/XMLSchema" xmlns:p="http://schemas.microsoft.com/office/2006/metadata/properties" xmlns:ns2="ed355d09-8a27-45b8-99ad-7b8c6ce97f4d" targetNamespace="http://schemas.microsoft.com/office/2006/metadata/properties" ma:root="true" ma:fieldsID="7f7aea68635256c993d6f78ed7880e9b" ns2:_="">
    <xsd:import namespace="ed355d09-8a27-45b8-99ad-7b8c6ce97f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55d09-8a27-45b8-99ad-7b8c6ce97f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45FCC3-BDA8-41D8-95CB-01ADC4B5EB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355d09-8a27-45b8-99ad-7b8c6ce97f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92E094-C804-4625-99F2-87CAA69A3C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Chiara Gregorini</cp:lastModifiedBy>
  <dcterms:created xsi:type="dcterms:W3CDTF">2016-02-02T10:53:31Z</dcterms:created>
  <dcterms:modified xsi:type="dcterms:W3CDTF">2024-10-16T20:44:28Z</dcterms:modified>
</cp:coreProperties>
</file>